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450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<sst xmlns="http://schemas.openxmlformats.org/spreadsheetml/2006/main" count="49" uniqueCount="42">
  <si>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</si>
  <si>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</si>
  <si>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</si>
  <si>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</si>
  <si>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</si>
  <si>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</si>
  <si>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</si>
  <si>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</si>
  <si>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</si>
  <si>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</si>
  <si>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</si>
  <si>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</si>
  <si>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</si>
  <si>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</si>
  <si>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</si>
  <si>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</si>
  <si>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</si>
  <si>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</si>
  <si>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</si>
  <si>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</si>
  <si>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</si>
  <si>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</si>
  <si>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</si>
  <si>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</si>
  <si>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</si>
  <si>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</si>
  <si>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</si>
  <si>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</si>
  <si>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</si>
  <si>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</si>
  <si>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</si>
  <si>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</si>
  <si>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</si>
  <si>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</si>
  <si>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</si>
  <si>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</si>
  <si>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</si>
  <si>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</si>
  <si>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2020/21</t>
  </si>
  <si>
    <t>2021/22</t>
  </si>
  <si>
    <t>In 2020/21 the Parish Council received £46,115 from their insurance company to replace the village playground equipment.  The village playground was damaged beyond repair when the River Aire flooded in February/March 2020. The PC also received a donation of £2,120 for the parish's flood victims in 2020.  Total: £48,235.  In 2021/22 the PC received a grant for £882.41 for new village signs, subtract this from £48,235 = £47,353.59.</t>
  </si>
  <si>
    <t>In 2020/21 the Parish Council purchased new playground equipment to replace the equipment damaged by flooding.  The cost of the equipment was £59,184 (gross). In 2021/22 the Parish Council spent £922 replacing streetlamps with LED lamps.  Subtract this from £59,184 = £58,262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</si>
</sst>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B19">
      <selection activeCell="H28" sqref="H28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.75">
      <c r="A2" s="29" t="s">
        <v>17</v>
      </c>
      <c r="B2" s="24"/>
      <c r="C2" s="37"/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4.25">
      <c r="A4" s="1" t="s">
        <v>36</v>
      </c>
    </row>
    <row r="5" spans="1:13" ht="99" customHeight="1">
      <c r="A5" s="49" t="s">
        <v>37</v>
      </c>
      <c r="B5" s="50"/>
      <c r="C5" s="50"/>
      <c r="D5" s="50"/>
      <c r="E5" s="50"/>
      <c r="F5" s="50"/>
      <c r="G5" s="50"/>
      <c r="H5" s="50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21304</v>
      </c>
      <c r="F11" s="8">
        <v>20287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>
        <v>9452</v>
      </c>
      <c r="F13" s="8">
        <v>9122</v>
      </c>
      <c r="G13" s="5">
        <f>F13-D13</f>
        <v>-330</v>
      </c>
      <c r="H13" s="6">
        <f>IF((D13&gt;F13),(D13-F13)/D13,IF(D13&lt;F13,-(D13-F13)/D13,IF(D13=F13,0)))</f>
        <v>0.03491324587388912</v>
      </c>
      <c r="I13" s="3">
        <f>IF(D13-F13&lt;200,0,IF(D13-F13&gt;200,1,IF(D13-F13=200,1)))</f>
        <v>1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91.5" customHeight="1" thickBot="1">
      <c r="A15" s="42" t="s">
        <v>3</v>
      </c>
      <c r="B15" s="42"/>
      <c r="C15" s="42"/>
      <c r="D15" s="8">
        <v>61020</v>
      </c>
      <c r="F15" s="8">
        <v>13867</v>
      </c>
      <c r="G15" s="5">
        <f>F15-D15</f>
        <v>-47153</v>
      </c>
      <c r="H15" s="6">
        <f>IF((D15&gt;F15),(D15-F15)/D15,IF(D15&lt;F15,-(D15-F15)/D15,IF(D15=F15,0)))</f>
        <v>0.7727466404457555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13" t="s">
        <v>40</v>
      </c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2130</v>
      </c>
      <c r="F17" s="8">
        <v>2130</v>
      </c>
      <c r="G17" s="5">
        <f>F17-D17</f>
        <v>0</v>
      </c>
      <c r="H17" s="6">
        <f>IF((D17&gt;F17),(D17-F17)/D17,IF(D17&lt;F17,-(D17-F17)/D17,IF(D17=F17,0)))</f>
        <v>0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63.75" customHeight="1" thickBot="1">
      <c r="A21" s="42" t="s">
        <v>21</v>
      </c>
      <c r="B21" s="42"/>
      <c r="C21" s="42"/>
      <c r="D21" s="8">
        <v>69360</v>
      </c>
      <c r="F21" s="8">
        <v>11106</v>
      </c>
      <c r="G21" s="5">
        <f>F21-D21</f>
        <v>-58254</v>
      </c>
      <c r="H21" s="6">
        <f>IF((D21&gt;F21),(D21-F21)/D21,IF(D21&lt;F21,-(D21-F21)/D21,IF(D21=F21,0)))</f>
        <v>0.839878892733564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13" t="s">
        <v>41</v>
      </c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v>20287</v>
      </c>
      <c r="F23" s="2">
        <v>17560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20287</v>
      </c>
      <c r="F26" s="8">
        <v>17560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72186</v>
      </c>
      <c r="F28" s="8">
        <v>74098</v>
      </c>
      <c r="G28" s="5">
        <f>F28-D28</f>
        <v>1912</v>
      </c>
      <c r="H28" s="6">
        <f>IF((D28&gt;F28),(D28-F28)/D28,IF(D28&lt;F28,-(D28-F28)/D28,IF(D28=F28,0)))</f>
        <v>0.0264871304685119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5:H5"/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34" t="s">
        <v>27</v>
      </c>
      <c r="D7" s="34"/>
    </row>
    <row r="8" spans="2:4" ht="15" customHeight="1">
      <c r="B8" s="34" t="s">
        <v>28</v>
      </c>
      <c r="D8" s="34"/>
    </row>
    <row r="9" spans="2:4" ht="15">
      <c r="B9" s="34" t="s">
        <v>29</v>
      </c>
      <c r="D9" s="34"/>
    </row>
    <row r="10" spans="2:4" ht="15">
      <c r="B10" s="34" t="s">
        <v>30</v>
      </c>
      <c r="D10" s="34"/>
    </row>
    <row r="11" spans="2:4" ht="15">
      <c r="B11" s="34" t="s">
        <v>31</v>
      </c>
      <c r="D11" s="34"/>
    </row>
    <row r="12" spans="2:4" ht="15">
      <c r="B12" s="34" t="s">
        <v>32</v>
      </c>
      <c r="D12" s="34"/>
    </row>
    <row r="13" spans="2:4" ht="15">
      <c r="B13" s="34" t="s">
        <v>33</v>
      </c>
      <c r="D13" s="34"/>
    </row>
    <row r="14" ht="15">
      <c r="E14" s="33">
        <f>SUM(D7:D13)</f>
        <v>0</v>
      </c>
    </row>
    <row r="16" spans="1:4" ht="15">
      <c r="A16" s="31" t="s">
        <v>25</v>
      </c>
      <c r="D16" s="34"/>
    </row>
    <row r="17" ht="15">
      <c r="E17" s="33">
        <f>D16</f>
        <v>0</v>
      </c>
    </row>
    <row r="18" spans="1:6" ht="15.75" thickBot="1">
      <c r="A18" s="31" t="s">
        <v>26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S ROCLIFF</cp:lastModifiedBy>
  <cp:lastPrinted>2020-03-19T12:45:09Z</cp:lastPrinted>
  <dcterms:created xsi:type="dcterms:W3CDTF">2012-07-11T10:01:28Z</dcterms:created>
  <dcterms:modified xsi:type="dcterms:W3CDTF">2022-05-16T14:26:17Z</dcterms:modified>
  <cp:category/>
  <cp:version/>
  <cp:contentType/>
  <cp:contentStatus/>
</cp:coreProperties>
</file>